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25" yWindow="0" windowWidth="12735" windowHeight="9630" activeTab="0"/>
  </bookViews>
  <sheets>
    <sheet name="Numbers" sheetId="1" r:id="rId1"/>
    <sheet name="Percentages" sheetId="2" r:id="rId2"/>
  </sheets>
  <definedNames>
    <definedName name="_xlnm.Print_Area" localSheetId="0">'Numbers'!$A$1:$L$29</definedName>
    <definedName name="_xlnm.Print_Area" localSheetId="1">'Percentages'!$A$1:$K$29</definedName>
  </definedNames>
  <calcPr fullCalcOnLoad="1"/>
</workbook>
</file>

<file path=xl/sharedStrings.xml><?xml version="1.0" encoding="utf-8"?>
<sst xmlns="http://schemas.openxmlformats.org/spreadsheetml/2006/main" count="94" uniqueCount="51">
  <si>
    <t>Date:</t>
  </si>
  <si>
    <t>State</t>
  </si>
  <si>
    <t>Offered at Auction</t>
  </si>
  <si>
    <t>Sold at Fixed Price</t>
  </si>
  <si>
    <t>Maine</t>
  </si>
  <si>
    <t>Massachusetts</t>
  </si>
  <si>
    <t>New Hampshire</t>
  </si>
  <si>
    <t>Rhode Island</t>
  </si>
  <si>
    <t>Vermont</t>
  </si>
  <si>
    <t>Total</t>
  </si>
  <si>
    <t>Sold at Auction</t>
  </si>
  <si>
    <t xml:space="preserve">Transferred from State Set-Aside Accounts </t>
  </si>
  <si>
    <t>&lt;0.01%</t>
  </si>
  <si>
    <t>Legend Key</t>
  </si>
  <si>
    <t>New Jersey</t>
  </si>
  <si>
    <t>N/A</t>
  </si>
  <si>
    <r>
      <t>CO</t>
    </r>
    <r>
      <rPr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 xml:space="preserve"> Allowance Budget</t>
    </r>
  </si>
  <si>
    <r>
      <t>Unsold Allowances Retired</t>
    </r>
    <r>
      <rPr>
        <b/>
        <vertAlign val="superscript"/>
        <sz val="11"/>
        <color indexed="9"/>
        <rFont val="Calibri"/>
        <family val="2"/>
      </rPr>
      <t>1</t>
    </r>
  </si>
  <si>
    <r>
      <t>CO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 xml:space="preserve"> Allowance Budget</t>
    </r>
  </si>
  <si>
    <r>
      <t>Set-Aside Allowances Retired</t>
    </r>
    <r>
      <rPr>
        <b/>
        <vertAlign val="superscript"/>
        <sz val="11"/>
        <color indexed="9"/>
        <rFont val="Calibri"/>
        <family val="2"/>
      </rPr>
      <t>4,5</t>
    </r>
  </si>
  <si>
    <r>
      <t>Early Reduction Allowances (ERAs)</t>
    </r>
    <r>
      <rPr>
        <b/>
        <vertAlign val="superscript"/>
        <sz val="11"/>
        <color indexed="9"/>
        <rFont val="Calibri"/>
        <family val="2"/>
      </rPr>
      <t>6</t>
    </r>
  </si>
  <si>
    <r>
      <t>Delaware</t>
    </r>
    <r>
      <rPr>
        <vertAlign val="superscript"/>
        <sz val="11"/>
        <color indexed="8"/>
        <rFont val="Calibri"/>
        <family val="2"/>
      </rPr>
      <t>3</t>
    </r>
  </si>
  <si>
    <r>
      <t>Maryland</t>
    </r>
    <r>
      <rPr>
        <b/>
        <vertAlign val="superscript"/>
        <sz val="11"/>
        <color indexed="8"/>
        <rFont val="Calibri"/>
        <family val="2"/>
      </rPr>
      <t>4</t>
    </r>
  </si>
  <si>
    <r>
      <t>New York</t>
    </r>
    <r>
      <rPr>
        <vertAlign val="superscript"/>
        <sz val="11"/>
        <color indexed="8"/>
        <rFont val="Calibri"/>
        <family val="2"/>
      </rPr>
      <t>5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</si>
  <si>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For Connecticut, t</t>
    </r>
    <r>
      <rPr>
        <sz val="10"/>
        <rFont val="Arial"/>
        <family val="2"/>
      </rPr>
      <t>he Unsold Allowances Retired column also includes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that are intended to be retired. </t>
    </r>
  </si>
  <si>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In Delaware, the percentage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allocated to auction shall increase by 8 percent per year from 2009-2014, such that 100 percent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shall be auctioned in 2014.</t>
    </r>
  </si>
  <si>
    <r>
      <rPr>
        <vertAlign val="superscript"/>
        <sz val="10"/>
        <color indexed="8"/>
        <rFont val="Arial"/>
        <family val="2"/>
      </rPr>
      <t xml:space="preserve">4 </t>
    </r>
    <r>
      <rPr>
        <sz val="10"/>
        <color indexed="8"/>
        <rFont val="Arial"/>
        <family val="2"/>
      </rPr>
      <t>For Maryland, the Set-Aside Allowances Retired column also includes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will be retired in accordance with deadlines in Maryland regulations.  </t>
    </r>
  </si>
  <si>
    <r>
      <rPr>
        <vertAlign val="superscript"/>
        <sz val="10"/>
        <color indexed="8"/>
        <rFont val="Arial"/>
        <family val="2"/>
      </rPr>
      <t xml:space="preserve">5 </t>
    </r>
    <r>
      <rPr>
        <sz val="10"/>
        <color indexed="8"/>
        <rFont val="Arial"/>
        <family val="2"/>
      </rPr>
      <t>For New York, the Set-Aside Allowances Retired column also includes New York's Behind-the-Meter Adjustments for 2009, 2010 and 2011.</t>
    </r>
  </si>
  <si>
    <r>
      <t>Sold Allowances Retired</t>
    </r>
    <r>
      <rPr>
        <b/>
        <vertAlign val="superscript"/>
        <sz val="11"/>
        <color indexed="9"/>
        <rFont val="Calibri"/>
        <family val="2"/>
      </rPr>
      <t>2</t>
    </r>
  </si>
  <si>
    <r>
      <t>Offered but Unsold at Auction</t>
    </r>
    <r>
      <rPr>
        <b/>
        <vertAlign val="superscript"/>
        <sz val="11"/>
        <color indexed="9"/>
        <rFont val="Calibri"/>
        <family val="2"/>
      </rPr>
      <t>7</t>
    </r>
  </si>
  <si>
    <r>
      <t>Remaining Set-Aside Allowances</t>
    </r>
    <r>
      <rPr>
        <b/>
        <vertAlign val="superscript"/>
        <sz val="11"/>
        <color indexed="9"/>
        <rFont val="Calibri"/>
        <family val="2"/>
      </rPr>
      <t>8</t>
    </r>
  </si>
  <si>
    <r>
      <rPr>
        <vertAlign val="superscript"/>
        <sz val="10"/>
        <rFont val="Arial"/>
        <family val="2"/>
      </rPr>
      <t xml:space="preserve">7 </t>
    </r>
    <r>
      <rPr>
        <sz val="10"/>
        <rFont val="Arial"/>
        <family val="2"/>
      </rPr>
      <t>States do not intend to re-offer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in the Offered but Unsold at Auction column. New Hampshire may convert some of these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to Cost Containment Reserve allowances.</t>
    </r>
  </si>
  <si>
    <r>
      <rPr>
        <vertAlign val="superscript"/>
        <sz val="10"/>
        <rFont val="Arial"/>
        <family val="2"/>
      </rPr>
      <t xml:space="preserve">8 </t>
    </r>
    <r>
      <rPr>
        <sz val="10"/>
        <rFont val="Arial"/>
        <family val="2"/>
      </rPr>
      <t>States do not intend to distribute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in the Remaining Set-Aside Allowances column.</t>
    </r>
  </si>
  <si>
    <r>
      <rPr>
        <vertAlign val="superscript"/>
        <sz val="10"/>
        <rFont val="Arial"/>
        <family val="2"/>
      </rPr>
      <t xml:space="preserve">6 </t>
    </r>
    <r>
      <rPr>
        <sz val="10"/>
        <rFont val="Arial"/>
        <family val="2"/>
      </rPr>
      <t>States do not intend to re-offer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in the Offered but Unsold at Auction column. New Hampshire may convert some of these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to Cost Containment Reserve allowances.</t>
    </r>
  </si>
  <si>
    <r>
      <rPr>
        <vertAlign val="superscript"/>
        <sz val="10"/>
        <rFont val="Arial"/>
        <family val="2"/>
      </rPr>
      <t xml:space="preserve">7 </t>
    </r>
    <r>
      <rPr>
        <sz val="10"/>
        <rFont val="Arial"/>
        <family val="2"/>
      </rPr>
      <t>States do not intend to distribute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in the Remaining Set-Aside Allowances column.</t>
    </r>
  </si>
  <si>
    <r>
      <t>Offered but Unsold at Auction</t>
    </r>
    <r>
      <rPr>
        <b/>
        <vertAlign val="superscript"/>
        <sz val="11"/>
        <color indexed="9"/>
        <rFont val="Calibri"/>
        <family val="2"/>
      </rPr>
      <t>6</t>
    </r>
  </si>
  <si>
    <r>
      <t>Remaining Set-Aside Allowances</t>
    </r>
    <r>
      <rPr>
        <b/>
        <vertAlign val="superscript"/>
        <sz val="11"/>
        <color indexed="9"/>
        <rFont val="Calibri"/>
        <family val="2"/>
      </rPr>
      <t>7</t>
    </r>
  </si>
  <si>
    <r>
      <rPr>
        <vertAlign val="superscript"/>
        <sz val="10"/>
        <color indexed="8"/>
        <rFont val="Arial"/>
        <family val="2"/>
      </rPr>
      <t xml:space="preserve">4 </t>
    </r>
    <r>
      <rPr>
        <sz val="10"/>
        <color indexed="8"/>
        <rFont val="Arial"/>
        <family val="2"/>
      </rPr>
      <t>For Maryland, the Set-Aside Allowances Retired column also includes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will be retired in accordance with deadlines in Maryland regulations. </t>
    </r>
  </si>
  <si>
    <r>
      <t>Connecticut</t>
    </r>
    <r>
      <rPr>
        <b/>
        <vertAlign val="superscript"/>
        <sz val="11"/>
        <color indexed="8"/>
        <rFont val="Calibri"/>
        <family val="2"/>
      </rPr>
      <t>1,2</t>
    </r>
  </si>
  <si>
    <r>
      <t>Connecticut</t>
    </r>
    <r>
      <rPr>
        <b/>
        <vertAlign val="superscript"/>
        <sz val="11"/>
        <color indexed="8"/>
        <rFont val="Calibri"/>
        <family val="2"/>
      </rPr>
      <t>1,2</t>
    </r>
  </si>
  <si>
    <t xml:space="preserve">Values in this spreadsheet are current as of the last date of update listed above. </t>
  </si>
  <si>
    <r>
      <rPr>
        <b/>
        <sz val="10"/>
        <rFont val="Arial"/>
        <family val="2"/>
      </rP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Allowance Budget:</t>
    </r>
    <r>
      <rPr>
        <sz val="10"/>
        <rFont val="Arial"/>
        <family val="2"/>
      </rPr>
      <t xml:space="preserve"> Total number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issued by each state for the first three-year control period (2009-2011).
</t>
    </r>
    <r>
      <rPr>
        <b/>
        <sz val="10"/>
        <rFont val="Arial"/>
        <family val="2"/>
      </rPr>
      <t>Offered at Auction:</t>
    </r>
    <r>
      <rPr>
        <sz val="10"/>
        <rFont val="Arial"/>
        <family val="2"/>
      </rPr>
      <t xml:space="preserve"> Total number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offered at auction (includes Sold at Auction, Offered but Unsold at Auction, and Unsold Allowances Retired).
</t>
    </r>
    <r>
      <rPr>
        <b/>
        <sz val="10"/>
        <rFont val="Arial"/>
        <family val="2"/>
      </rPr>
      <t xml:space="preserve">Sold at Auction: </t>
    </r>
    <r>
      <rPr>
        <sz val="10"/>
        <rFont val="Arial"/>
        <family val="2"/>
      </rPr>
      <t>Total number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sold at auction.
</t>
    </r>
    <r>
      <rPr>
        <b/>
        <sz val="10"/>
        <rFont val="Arial"/>
        <family val="2"/>
      </rPr>
      <t>Sold at Fixed Price:</t>
    </r>
    <r>
      <rPr>
        <sz val="10"/>
        <rFont val="Arial"/>
        <family val="2"/>
      </rPr>
      <t xml:space="preserve"> Total number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sold directly to regulated sources at a fixed price.
</t>
    </r>
    <r>
      <rPr>
        <b/>
        <sz val="10"/>
        <rFont val="Arial"/>
        <family val="2"/>
      </rPr>
      <t xml:space="preserve">Sold Allowances Retired: </t>
    </r>
    <r>
      <rPr>
        <sz val="10"/>
        <rFont val="Arial"/>
        <family val="2"/>
      </rPr>
      <t>Total number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that were offered and sold at an auction and have been retired. 
</t>
    </r>
    <r>
      <rPr>
        <b/>
        <sz val="10"/>
        <rFont val="Arial"/>
        <family val="2"/>
      </rPr>
      <t xml:space="preserve">Unsold Allowances Retired: </t>
    </r>
    <r>
      <rPr>
        <sz val="10"/>
        <rFont val="Arial"/>
        <family val="2"/>
      </rPr>
      <t>Total number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that were offered at an auction but were not sold and have been retired.
</t>
    </r>
    <r>
      <rPr>
        <b/>
        <sz val="10"/>
        <rFont val="Arial"/>
        <family val="2"/>
      </rPr>
      <t>Offered but Unsold at Auction:</t>
    </r>
    <r>
      <rPr>
        <sz val="10"/>
        <rFont val="Arial"/>
        <family val="2"/>
      </rPr>
      <t xml:space="preserve"> Total number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that were offered at an auction but were not sold.</t>
    </r>
  </si>
  <si>
    <r>
      <rPr>
        <b/>
        <sz val="10"/>
        <color indexed="8"/>
        <rFont val="Arial"/>
        <family val="2"/>
      </rPr>
      <t>Remaining Set-Aside Allowances: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delegated as state set-aside allowances that are remaining in state set-aside accounts.</t>
    </r>
  </si>
  <si>
    <r>
      <rPr>
        <b/>
        <sz val="10"/>
        <color indexed="8"/>
        <rFont val="Arial"/>
        <family val="2"/>
      </rPr>
      <t>Set-Aside Allowances Retired: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have been retired from state set-aside accounts. </t>
    </r>
  </si>
  <si>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For Connecticut, of the 2,029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in the Sold Allowances Retired column, 801 were Connecticut-issued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allowances, 265 were Massachusetts-issued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allowances, 151 were Maryland-issued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allowances, 435 were New Jersey-issued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allowances, 153 were New York-issued allowances, and 375 were Vermont-issued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allowances.</t>
    </r>
  </si>
  <si>
    <r>
      <rPr>
        <b/>
        <sz val="10"/>
        <color indexed="8"/>
        <rFont val="Arial"/>
        <family val="2"/>
      </rPr>
      <t>Transferred from State Set-Aside Accounts:</t>
    </r>
    <r>
      <rPr>
        <sz val="10"/>
        <color indexed="8"/>
        <rFont val="Arial"/>
        <family val="2"/>
      </rPr>
      <t xml:space="preserve"> Total number of CO2 allowances that have been distributed directly from state accounts to date. For more information on state set-aside accounts, please see:</t>
    </r>
    <r>
      <rPr>
        <u val="single"/>
        <sz val="10"/>
        <color indexed="12"/>
        <rFont val="Arial"/>
        <family val="2"/>
      </rPr>
      <t xml:space="preserve"> https://rggi.org/sites/default/files/Uploads/Allowance-Tracking/States_Set-Aside_Accounts.pdf.</t>
    </r>
  </si>
  <si>
    <r>
      <rPr>
        <b/>
        <sz val="12"/>
        <color indexed="8"/>
        <rFont val="Arial"/>
        <family val="2"/>
      </rPr>
      <t>Distribution of Firs</t>
    </r>
    <r>
      <rPr>
        <b/>
        <sz val="12"/>
        <color indexed="8"/>
        <rFont val="Arial"/>
        <family val="2"/>
      </rPr>
      <t>t Control Period (2009-2011) CO</t>
    </r>
    <r>
      <rPr>
        <b/>
        <vertAlign val="subscript"/>
        <sz val="12"/>
        <color indexed="8"/>
        <rFont val="Arial"/>
        <family val="2"/>
      </rPr>
      <t>2</t>
    </r>
    <r>
      <rPr>
        <b/>
        <sz val="12"/>
        <color indexed="8"/>
        <rFont val="Arial"/>
        <family val="2"/>
      </rPr>
      <t xml:space="preserve"> Allowances</t>
    </r>
  </si>
  <si>
    <r>
      <t>Distribution of First Control Period (2009-2011) CO</t>
    </r>
    <r>
      <rPr>
        <b/>
        <vertAlign val="subscript"/>
        <sz val="11"/>
        <color indexed="9"/>
        <rFont val="Arial"/>
        <family val="2"/>
      </rPr>
      <t xml:space="preserve">2 </t>
    </r>
    <r>
      <rPr>
        <b/>
        <sz val="11"/>
        <color indexed="9"/>
        <rFont val="Arial"/>
        <family val="2"/>
      </rPr>
      <t>Allowances By State</t>
    </r>
  </si>
  <si>
    <r>
      <rPr>
        <vertAlign val="superscript"/>
        <sz val="10"/>
        <color indexed="8"/>
        <rFont val="Arial"/>
        <family val="2"/>
      </rPr>
      <t xml:space="preserve">6 </t>
    </r>
    <r>
      <rPr>
        <sz val="10"/>
        <color indexed="8"/>
        <rFont val="Arial"/>
        <family val="2"/>
      </rPr>
      <t xml:space="preserve">2,422,408 Early Reduction Allowances (ERAs) were awarded for the first control period. For more information, see </t>
    </r>
    <r>
      <rPr>
        <u val="single"/>
        <sz val="10"/>
        <color indexed="12"/>
        <rFont val="Arial"/>
        <family val="2"/>
      </rPr>
      <t>https://rggi.org/sites/default/files/Uploads/Allowance-Tracking/2009_12_16_ERA_Awards.pdf.</t>
    </r>
  </si>
  <si>
    <r>
      <rPr>
        <b/>
        <sz val="10"/>
        <color indexed="8"/>
        <rFont val="Arial"/>
        <family val="2"/>
      </rPr>
      <t xml:space="preserve">Note: </t>
    </r>
    <r>
      <rPr>
        <sz val="10"/>
        <color indexed="8"/>
        <rFont val="Arial"/>
        <family val="2"/>
      </rPr>
      <t xml:space="preserve">In addition to the above, 2,422,408 Early Reduction Allowances (ERAs) were awarded for the first control period. For more information, see </t>
    </r>
    <r>
      <rPr>
        <u val="single"/>
        <sz val="10"/>
        <color indexed="12"/>
        <rFont val="Arial"/>
        <family val="2"/>
      </rPr>
      <t>https://rggi.org/sites/default/files/Uploads/Allowance-Tracking/2009_12_16_ERA_Awards.pdf.</t>
    </r>
  </si>
  <si>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For Connecticut, of the 2,029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in the Sold Allowances Retired column, 801 were Connecticut-issued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allowances, 265 were Massachusetts-issued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allowances, 151 were Maryland-issued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allowances, 435 were New Jersey-issued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allowances, 153 were New York-issued allowances, and 375 were Vermont-issued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allowances. These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have not been excluded in the "Sold At Auction" total in the above.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</si>
</sst>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%"/>
    <numFmt numFmtId="171" formatCode="0.0000%"/>
    <numFmt numFmtId="172" formatCode="0.00000%"/>
    <numFmt numFmtId="173" formatCode="0.000000%"/>
    <numFmt numFmtId="174" formatCode="_(* #,##0.0_);_(* \(#,##0.0\);_(* &quot;-&quot;??_);_(@_)"/>
    <numFmt numFmtId="175" formatCode="[$-409]dddd\,\ mmmm\ dd\,\ yyyy"/>
    <numFmt numFmtId="176" formatCode="[$-409]h:mm:ss\ AM/PM"/>
    <numFmt numFmtId="177" formatCode="_(* #,##0.0_);_(* \(#,##0.0\);_(* &quot;-&quot;?_);_(@_)"/>
    <numFmt numFmtId="178" formatCode="0.0"/>
    <numFmt numFmtId="179" formatCode="0.0000000%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vertAlign val="subscript"/>
      <sz val="12"/>
      <color indexed="8"/>
      <name val="Arial"/>
      <family val="2"/>
    </font>
    <font>
      <b/>
      <sz val="11"/>
      <color indexed="9"/>
      <name val="Arial"/>
      <family val="2"/>
    </font>
    <font>
      <b/>
      <vertAlign val="subscript"/>
      <sz val="11"/>
      <color indexed="9"/>
      <name val="Arial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1"/>
      <color indexed="8"/>
      <name val="Calibri"/>
      <family val="2"/>
    </font>
    <font>
      <vertAlign val="subscript"/>
      <sz val="11"/>
      <color indexed="9"/>
      <name val="Calibri"/>
      <family val="2"/>
    </font>
    <font>
      <b/>
      <sz val="11"/>
      <color indexed="9"/>
      <name val="Calibri"/>
      <family val="2"/>
    </font>
    <font>
      <b/>
      <vertAlign val="superscript"/>
      <sz val="11"/>
      <color indexed="9"/>
      <name val="Calibri"/>
      <family val="2"/>
    </font>
    <font>
      <b/>
      <vertAlign val="subscript"/>
      <sz val="11"/>
      <color indexed="9"/>
      <name val="Calibri"/>
      <family val="2"/>
    </font>
    <font>
      <b/>
      <vertAlign val="superscript"/>
      <sz val="11"/>
      <color indexed="8"/>
      <name val="Calibri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49996998906135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>
        <color theme="4" tint="-0.4999699890613556"/>
      </bottom>
    </border>
    <border>
      <left style="thin"/>
      <right style="thin"/>
      <top style="thin"/>
      <bottom style="thin"/>
    </border>
    <border>
      <left style="thin"/>
      <right style="medium">
        <color theme="4" tint="-0.4999699890613556"/>
      </right>
      <top style="thin"/>
      <bottom style="thin"/>
    </border>
    <border>
      <left style="medium">
        <color theme="4" tint="-0.4999699890613556"/>
      </left>
      <right style="thin"/>
      <top style="thin"/>
      <bottom style="thin"/>
    </border>
    <border>
      <left style="medium">
        <color theme="4" tint="-0.4999699890613556"/>
      </left>
      <right style="thin"/>
      <top style="thin"/>
      <bottom style="medium">
        <color theme="4" tint="-0.4999699890613556"/>
      </bottom>
    </border>
    <border>
      <left style="thin"/>
      <right style="thin"/>
      <top style="thin"/>
      <bottom style="medium">
        <color theme="3" tint="-0.24993999302387238"/>
      </bottom>
    </border>
    <border>
      <left style="medium">
        <color theme="4" tint="-0.4999699890613556"/>
      </left>
      <right style="thin"/>
      <top style="thin"/>
      <bottom style="medium">
        <color theme="3" tint="-0.24993999302387238"/>
      </bottom>
    </border>
    <border>
      <left style="thin"/>
      <right style="medium">
        <color theme="4" tint="-0.4999699890613556"/>
      </right>
      <top style="thin"/>
      <bottom style="medium">
        <color theme="3" tint="-0.24993999302387238"/>
      </bottom>
    </border>
    <border>
      <left style="thin"/>
      <right style="medium">
        <color theme="4" tint="-0.4999699890613556"/>
      </right>
      <top style="thin"/>
      <bottom style="medium">
        <color theme="4" tint="-0.499969989061355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theme="4" tint="-0.4999699890613556"/>
      </left>
      <right>
        <color indexed="63"/>
      </right>
      <top style="medium">
        <color theme="4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4" tint="-0.4999699890613556"/>
      </top>
      <bottom>
        <color indexed="63"/>
      </bottom>
    </border>
    <border>
      <left>
        <color indexed="63"/>
      </left>
      <right style="medium">
        <color theme="4" tint="-0.4999699890613556"/>
      </right>
      <top style="medium">
        <color theme="4" tint="-0.4999699890613556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0" fillId="33" borderId="0" xfId="0" applyFill="1" applyAlignment="1">
      <alignment wrapText="1"/>
    </xf>
    <xf numFmtId="0" fontId="63" fillId="33" borderId="0" xfId="0" applyFont="1" applyFill="1" applyAlignment="1">
      <alignment/>
    </xf>
    <xf numFmtId="3" fontId="63" fillId="33" borderId="0" xfId="0" applyNumberFormat="1" applyFont="1" applyFill="1" applyAlignment="1">
      <alignment/>
    </xf>
    <xf numFmtId="0" fontId="64" fillId="33" borderId="0" xfId="0" applyFont="1" applyFill="1" applyAlignment="1">
      <alignment wrapText="1"/>
    </xf>
    <xf numFmtId="0" fontId="63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61" fillId="33" borderId="0" xfId="0" applyFont="1" applyFill="1" applyAlignment="1">
      <alignment wrapText="1"/>
    </xf>
    <xf numFmtId="0" fontId="61" fillId="33" borderId="0" xfId="0" applyFont="1" applyFill="1" applyBorder="1" applyAlignment="1">
      <alignment/>
    </xf>
    <xf numFmtId="164" fontId="61" fillId="33" borderId="0" xfId="0" applyNumberFormat="1" applyFont="1" applyFill="1" applyBorder="1" applyAlignment="1">
      <alignment wrapText="1"/>
    </xf>
    <xf numFmtId="164" fontId="0" fillId="33" borderId="0" xfId="0" applyNumberFormat="1" applyFill="1" applyBorder="1" applyAlignment="1">
      <alignment wrapText="1"/>
    </xf>
    <xf numFmtId="0" fontId="61" fillId="33" borderId="0" xfId="0" applyFont="1" applyFill="1" applyBorder="1" applyAlignment="1">
      <alignment wrapText="1"/>
    </xf>
    <xf numFmtId="164" fontId="61" fillId="33" borderId="10" xfId="0" applyNumberFormat="1" applyFont="1" applyFill="1" applyBorder="1" applyAlignment="1">
      <alignment wrapText="1"/>
    </xf>
    <xf numFmtId="164" fontId="0" fillId="33" borderId="11" xfId="0" applyNumberFormat="1" applyFont="1" applyFill="1" applyBorder="1" applyAlignment="1">
      <alignment wrapText="1"/>
    </xf>
    <xf numFmtId="10" fontId="42" fillId="33" borderId="11" xfId="60" applyNumberFormat="1" applyFont="1" applyFill="1" applyBorder="1" applyAlignment="1">
      <alignment wrapText="1"/>
    </xf>
    <xf numFmtId="10" fontId="42" fillId="33" borderId="12" xfId="60" applyNumberFormat="1" applyFont="1" applyFill="1" applyBorder="1" applyAlignment="1">
      <alignment wrapText="1"/>
    </xf>
    <xf numFmtId="10" fontId="42" fillId="33" borderId="11" xfId="60" applyNumberFormat="1" applyFont="1" applyFill="1" applyBorder="1" applyAlignment="1">
      <alignment horizontal="right" wrapText="1"/>
    </xf>
    <xf numFmtId="10" fontId="43" fillId="33" borderId="10" xfId="60" applyNumberFormat="1" applyFont="1" applyFill="1" applyBorder="1" applyAlignment="1">
      <alignment wrapText="1"/>
    </xf>
    <xf numFmtId="164" fontId="42" fillId="33" borderId="11" xfId="42" applyNumberFormat="1" applyFont="1" applyFill="1" applyBorder="1" applyAlignment="1">
      <alignment wrapText="1"/>
    </xf>
    <xf numFmtId="43" fontId="0" fillId="33" borderId="0" xfId="42" applyFont="1" applyFill="1" applyAlignment="1">
      <alignment wrapText="1"/>
    </xf>
    <xf numFmtId="0" fontId="2" fillId="33" borderId="0" xfId="0" applyFont="1" applyFill="1" applyAlignment="1">
      <alignment/>
    </xf>
    <xf numFmtId="0" fontId="61" fillId="33" borderId="0" xfId="0" applyFont="1" applyFill="1" applyBorder="1" applyAlignment="1">
      <alignment vertical="center" wrapText="1"/>
    </xf>
    <xf numFmtId="0" fontId="61" fillId="33" borderId="13" xfId="0" applyFont="1" applyFill="1" applyBorder="1" applyAlignment="1">
      <alignment/>
    </xf>
    <xf numFmtId="0" fontId="61" fillId="33" borderId="14" xfId="0" applyFont="1" applyFill="1" applyBorder="1" applyAlignment="1">
      <alignment/>
    </xf>
    <xf numFmtId="0" fontId="61" fillId="33" borderId="13" xfId="0" applyNumberFormat="1" applyFont="1" applyFill="1" applyBorder="1" applyAlignment="1">
      <alignment/>
    </xf>
    <xf numFmtId="164" fontId="0" fillId="33" borderId="11" xfId="42" applyNumberFormat="1" applyFont="1" applyFill="1" applyBorder="1" applyAlignment="1">
      <alignment wrapText="1"/>
    </xf>
    <xf numFmtId="164" fontId="0" fillId="33" borderId="12" xfId="42" applyNumberFormat="1" applyFont="1" applyFill="1" applyBorder="1" applyAlignment="1">
      <alignment wrapText="1"/>
    </xf>
    <xf numFmtId="164" fontId="0" fillId="33" borderId="11" xfId="42" applyNumberFormat="1" applyFont="1" applyFill="1" applyBorder="1" applyAlignment="1">
      <alignment horizontal="right" wrapText="1"/>
    </xf>
    <xf numFmtId="1" fontId="0" fillId="33" borderId="11" xfId="42" applyNumberFormat="1" applyFont="1" applyFill="1" applyBorder="1" applyAlignment="1">
      <alignment wrapText="1"/>
    </xf>
    <xf numFmtId="1" fontId="0" fillId="33" borderId="12" xfId="42" applyNumberFormat="1" applyFont="1" applyFill="1" applyBorder="1" applyAlignment="1">
      <alignment wrapText="1"/>
    </xf>
    <xf numFmtId="0" fontId="48" fillId="34" borderId="13" xfId="0" applyFont="1" applyFill="1" applyBorder="1" applyAlignment="1">
      <alignment horizontal="center" wrapText="1"/>
    </xf>
    <xf numFmtId="0" fontId="48" fillId="34" borderId="11" xfId="0" applyFont="1" applyFill="1" applyBorder="1" applyAlignment="1">
      <alignment horizontal="center" wrapText="1"/>
    </xf>
    <xf numFmtId="3" fontId="0" fillId="0" borderId="11" xfId="0" applyNumberFormat="1" applyFont="1" applyFill="1" applyBorder="1" applyAlignment="1">
      <alignment/>
    </xf>
    <xf numFmtId="0" fontId="6" fillId="33" borderId="0" xfId="0" applyFont="1" applyFill="1" applyBorder="1" applyAlignment="1">
      <alignment vertical="center" wrapText="1"/>
    </xf>
    <xf numFmtId="164" fontId="0" fillId="0" borderId="11" xfId="42" applyNumberFormat="1" applyFont="1" applyFill="1" applyBorder="1" applyAlignment="1">
      <alignment wrapText="1"/>
    </xf>
    <xf numFmtId="0" fontId="61" fillId="0" borderId="13" xfId="0" applyFont="1" applyFill="1" applyBorder="1" applyAlignment="1">
      <alignment/>
    </xf>
    <xf numFmtId="0" fontId="43" fillId="0" borderId="13" xfId="0" applyFont="1" applyFill="1" applyBorder="1" applyAlignment="1">
      <alignment/>
    </xf>
    <xf numFmtId="164" fontId="42" fillId="0" borderId="11" xfId="42" applyNumberFormat="1" applyFont="1" applyFill="1" applyBorder="1" applyAlignment="1">
      <alignment wrapText="1"/>
    </xf>
    <xf numFmtId="164" fontId="42" fillId="0" borderId="11" xfId="42" applyNumberFormat="1" applyFont="1" applyFill="1" applyBorder="1" applyAlignment="1">
      <alignment horizontal="right" wrapText="1"/>
    </xf>
    <xf numFmtId="1" fontId="42" fillId="0" borderId="11" xfId="42" applyNumberFormat="1" applyFont="1" applyFill="1" applyBorder="1" applyAlignment="1">
      <alignment wrapText="1"/>
    </xf>
    <xf numFmtId="1" fontId="0" fillId="0" borderId="11" xfId="42" applyNumberFormat="1" applyFont="1" applyFill="1" applyBorder="1" applyAlignment="1">
      <alignment wrapText="1"/>
    </xf>
    <xf numFmtId="0" fontId="65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wrapText="1"/>
    </xf>
    <xf numFmtId="3" fontId="0" fillId="33" borderId="11" xfId="0" applyNumberFormat="1" applyFont="1" applyFill="1" applyBorder="1" applyAlignment="1">
      <alignment wrapText="1"/>
    </xf>
    <xf numFmtId="3" fontId="42" fillId="0" borderId="11" xfId="0" applyNumberFormat="1" applyFont="1" applyFill="1" applyBorder="1" applyAlignment="1">
      <alignment wrapText="1"/>
    </xf>
    <xf numFmtId="164" fontId="61" fillId="33" borderId="15" xfId="0" applyNumberFormat="1" applyFont="1" applyFill="1" applyBorder="1" applyAlignment="1">
      <alignment wrapText="1"/>
    </xf>
    <xf numFmtId="10" fontId="42" fillId="33" borderId="12" xfId="60" applyNumberFormat="1" applyFont="1" applyFill="1" applyBorder="1" applyAlignment="1">
      <alignment horizontal="right" wrapText="1"/>
    </xf>
    <xf numFmtId="1" fontId="0" fillId="0" borderId="12" xfId="42" applyNumberFormat="1" applyFont="1" applyFill="1" applyBorder="1" applyAlignment="1">
      <alignment wrapText="1"/>
    </xf>
    <xf numFmtId="0" fontId="61" fillId="33" borderId="16" xfId="0" applyFont="1" applyFill="1" applyBorder="1" applyAlignment="1">
      <alignment/>
    </xf>
    <xf numFmtId="164" fontId="61" fillId="33" borderId="17" xfId="0" applyNumberFormat="1" applyFont="1" applyFill="1" applyBorder="1" applyAlignment="1">
      <alignment wrapText="1"/>
    </xf>
    <xf numFmtId="0" fontId="66" fillId="33" borderId="0" xfId="0" applyFont="1" applyFill="1" applyBorder="1" applyAlignment="1">
      <alignment vertical="center" wrapText="1"/>
    </xf>
    <xf numFmtId="10" fontId="43" fillId="33" borderId="18" xfId="60" applyNumberFormat="1" applyFont="1" applyFill="1" applyBorder="1" applyAlignment="1">
      <alignment horizontal="right" wrapText="1"/>
    </xf>
    <xf numFmtId="0" fontId="48" fillId="34" borderId="12" xfId="0" applyFont="1" applyFill="1" applyBorder="1" applyAlignment="1">
      <alignment horizontal="center" wrapText="1"/>
    </xf>
    <xf numFmtId="164" fontId="0" fillId="33" borderId="0" xfId="42" applyNumberFormat="1" applyFont="1" applyFill="1" applyAlignment="1">
      <alignment wrapText="1"/>
    </xf>
    <xf numFmtId="164" fontId="0" fillId="33" borderId="0" xfId="0" applyNumberFormat="1" applyFill="1" applyAlignment="1">
      <alignment wrapText="1"/>
    </xf>
    <xf numFmtId="0" fontId="63" fillId="33" borderId="0" xfId="0" applyFont="1" applyFill="1" applyAlignment="1">
      <alignment vertical="center" wrapText="1"/>
    </xf>
    <xf numFmtId="14" fontId="20" fillId="33" borderId="0" xfId="0" applyNumberFormat="1" applyFont="1" applyFill="1" applyAlignment="1">
      <alignment horizontal="left"/>
    </xf>
    <xf numFmtId="3" fontId="42" fillId="0" borderId="11" xfId="42" applyNumberFormat="1" applyFont="1" applyFill="1" applyBorder="1" applyAlignment="1">
      <alignment wrapText="1"/>
    </xf>
    <xf numFmtId="37" fontId="0" fillId="33" borderId="11" xfId="42" applyNumberFormat="1" applyFont="1" applyFill="1" applyBorder="1" applyAlignment="1">
      <alignment horizontal="right" wrapText="1"/>
    </xf>
    <xf numFmtId="0" fontId="55" fillId="33" borderId="0" xfId="53" applyFill="1" applyBorder="1" applyAlignment="1" applyProtection="1">
      <alignment wrapText="1"/>
      <protection/>
    </xf>
    <xf numFmtId="0" fontId="67" fillId="33" borderId="0" xfId="53" applyFont="1" applyFill="1" applyBorder="1" applyAlignment="1" applyProtection="1">
      <alignment horizontal="left" vertical="center" wrapText="1"/>
      <protection/>
    </xf>
    <xf numFmtId="0" fontId="67" fillId="33" borderId="0" xfId="53" applyFont="1" applyFill="1" applyBorder="1" applyAlignment="1" applyProtection="1">
      <alignment vertical="center" wrapText="1"/>
      <protection/>
    </xf>
    <xf numFmtId="164" fontId="61" fillId="33" borderId="0" xfId="0" applyNumberFormat="1" applyFont="1" applyFill="1" applyAlignment="1">
      <alignment wrapText="1"/>
    </xf>
    <xf numFmtId="164" fontId="0" fillId="33" borderId="0" xfId="42" applyNumberFormat="1" applyFont="1" applyFill="1" applyBorder="1" applyAlignment="1">
      <alignment vertical="center" wrapText="1"/>
    </xf>
    <xf numFmtId="164" fontId="61" fillId="33" borderId="0" xfId="0" applyNumberFormat="1" applyFont="1" applyFill="1" applyBorder="1" applyAlignment="1">
      <alignment vertical="center" wrapText="1"/>
    </xf>
    <xf numFmtId="0" fontId="63" fillId="33" borderId="0" xfId="0" applyFont="1" applyFill="1" applyAlignment="1">
      <alignment horizontal="left" vertical="center" wrapText="1"/>
    </xf>
    <xf numFmtId="0" fontId="15" fillId="33" borderId="19" xfId="0" applyFont="1" applyFill="1" applyBorder="1" applyAlignment="1">
      <alignment horizontal="left" vertical="center" wrapText="1"/>
    </xf>
    <xf numFmtId="0" fontId="15" fillId="33" borderId="20" xfId="0" applyFont="1" applyFill="1" applyBorder="1" applyAlignment="1">
      <alignment horizontal="left" vertical="center" wrapText="1"/>
    </xf>
    <xf numFmtId="0" fontId="15" fillId="33" borderId="2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8" fillId="33" borderId="0" xfId="0" applyFont="1" applyFill="1" applyBorder="1" applyAlignment="1">
      <alignment horizontal="left" vertical="center" wrapText="1"/>
    </xf>
    <xf numFmtId="0" fontId="69" fillId="35" borderId="22" xfId="0" applyFont="1" applyFill="1" applyBorder="1" applyAlignment="1">
      <alignment horizontal="center" vertical="center" wrapText="1"/>
    </xf>
    <xf numFmtId="0" fontId="69" fillId="35" borderId="23" xfId="0" applyFont="1" applyFill="1" applyBorder="1" applyAlignment="1">
      <alignment horizontal="center" vertical="center" wrapText="1"/>
    </xf>
    <xf numFmtId="0" fontId="69" fillId="35" borderId="24" xfId="0" applyFont="1" applyFill="1" applyBorder="1" applyAlignment="1">
      <alignment horizontal="center" vertical="center" wrapText="1"/>
    </xf>
    <xf numFmtId="0" fontId="69" fillId="35" borderId="19" xfId="0" applyFont="1" applyFill="1" applyBorder="1" applyAlignment="1">
      <alignment horizontal="center" vertical="center" wrapText="1"/>
    </xf>
    <xf numFmtId="0" fontId="69" fillId="35" borderId="20" xfId="0" applyFont="1" applyFill="1" applyBorder="1" applyAlignment="1">
      <alignment horizontal="center" vertical="center" wrapText="1"/>
    </xf>
    <xf numFmtId="0" fontId="69" fillId="35" borderId="21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left" vertical="center" wrapText="1"/>
    </xf>
    <xf numFmtId="0" fontId="67" fillId="33" borderId="25" xfId="53" applyFont="1" applyFill="1" applyBorder="1" applyAlignment="1" applyProtection="1">
      <alignment horizontal="left" vertical="center" wrapText="1"/>
      <protection/>
    </xf>
    <xf numFmtId="0" fontId="67" fillId="33" borderId="0" xfId="53" applyFont="1" applyFill="1" applyBorder="1" applyAlignment="1" applyProtection="1">
      <alignment horizontal="left" vertical="center" wrapText="1"/>
      <protection/>
    </xf>
    <xf numFmtId="0" fontId="67" fillId="33" borderId="26" xfId="53" applyFont="1" applyFill="1" applyBorder="1" applyAlignment="1" applyProtection="1">
      <alignment horizontal="left" vertical="center" wrapText="1"/>
      <protection/>
    </xf>
    <xf numFmtId="0" fontId="65" fillId="33" borderId="25" xfId="0" applyFont="1" applyFill="1" applyBorder="1" applyAlignment="1">
      <alignment horizontal="left" wrapText="1"/>
    </xf>
    <xf numFmtId="0" fontId="65" fillId="33" borderId="0" xfId="0" applyFont="1" applyFill="1" applyBorder="1" applyAlignment="1">
      <alignment horizontal="left" wrapText="1"/>
    </xf>
    <xf numFmtId="0" fontId="65" fillId="33" borderId="26" xfId="0" applyFont="1" applyFill="1" applyBorder="1" applyAlignment="1">
      <alignment horizontal="left" wrapText="1"/>
    </xf>
    <xf numFmtId="0" fontId="65" fillId="33" borderId="27" xfId="0" applyFont="1" applyFill="1" applyBorder="1" applyAlignment="1">
      <alignment horizontal="left" wrapText="1"/>
    </xf>
    <xf numFmtId="0" fontId="65" fillId="33" borderId="28" xfId="0" applyFont="1" applyFill="1" applyBorder="1" applyAlignment="1">
      <alignment horizontal="left" wrapText="1"/>
    </xf>
    <xf numFmtId="0" fontId="65" fillId="33" borderId="29" xfId="0" applyFont="1" applyFill="1" applyBorder="1" applyAlignment="1">
      <alignment horizontal="left" wrapText="1"/>
    </xf>
    <xf numFmtId="0" fontId="67" fillId="33" borderId="0" xfId="53" applyFont="1" applyFill="1" applyAlignment="1" applyProtection="1">
      <alignment horizontal="left" vertical="center" wrapText="1"/>
      <protection/>
    </xf>
    <xf numFmtId="0" fontId="65" fillId="33" borderId="0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s://rggi.org/sites/default/files/Uploads/Allowance-Tracking/2009_12_16_ERA_Awards.pd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s://rggi.org/sites/default/files/Uploads/Allowance-Tracking/2009_12_16_ERA_Awards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11</xdr:col>
      <xdr:colOff>981075</xdr:colOff>
      <xdr:row>0</xdr:row>
      <xdr:rowOff>1038225</xdr:rowOff>
    </xdr:to>
    <xdr:pic>
      <xdr:nvPicPr>
        <xdr:cNvPr id="1" name="Picture 2" descr="homepage_banner.jpg"/>
        <xdr:cNvPicPr preferRelativeResize="1">
          <a:picLocks noChangeAspect="1"/>
        </xdr:cNvPicPr>
      </xdr:nvPicPr>
      <xdr:blipFill>
        <a:blip r:embed="rId1"/>
        <a:srcRect t="6333" b="15286"/>
        <a:stretch>
          <a:fillRect/>
        </a:stretch>
      </xdr:blipFill>
      <xdr:spPr>
        <a:xfrm>
          <a:off x="0" y="9525"/>
          <a:ext cx="11982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22</xdr:row>
      <xdr:rowOff>209550</xdr:rowOff>
    </xdr:from>
    <xdr:to>
      <xdr:col>11</xdr:col>
      <xdr:colOff>238125</xdr:colOff>
      <xdr:row>23</xdr:row>
      <xdr:rowOff>0</xdr:rowOff>
    </xdr:to>
    <xdr:sp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9525" y="6515100"/>
          <a:ext cx="11229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91440" bIns="45720"/>
        <a:p>
          <a:pPr algn="l">
            <a:defRPr/>
          </a:pP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2,422,408 Early Reduction Allowances (ERAs) were awarded for the first control period. For more information, see  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https://www.rggi.org/sites/default/files/Uploads/Allowance-Tracking/2009_12_16_ERA_Awards.pdf.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914400</xdr:colOff>
      <xdr:row>0</xdr:row>
      <xdr:rowOff>942975</xdr:rowOff>
    </xdr:to>
    <xdr:pic>
      <xdr:nvPicPr>
        <xdr:cNvPr id="1" name="Picture 3" descr="homepage_banner.jpg"/>
        <xdr:cNvPicPr preferRelativeResize="1">
          <a:picLocks noChangeAspect="1"/>
        </xdr:cNvPicPr>
      </xdr:nvPicPr>
      <xdr:blipFill>
        <a:blip r:embed="rId1"/>
        <a:srcRect t="6333" b="15286"/>
        <a:stretch>
          <a:fillRect/>
        </a:stretch>
      </xdr:blipFill>
      <xdr:spPr>
        <a:xfrm>
          <a:off x="0" y="0"/>
          <a:ext cx="10820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10</xdr:col>
      <xdr:colOff>904875</xdr:colOff>
      <xdr:row>27</xdr:row>
      <xdr:rowOff>38100</xdr:rowOff>
    </xdr:to>
    <xdr:sp>
      <xdr:nvSpPr>
        <xdr:cNvPr id="2" name="TextBox 4">
          <a:hlinkClick r:id="rId2"/>
        </xdr:cNvPr>
        <xdr:cNvSpPr txBox="1">
          <a:spLocks noChangeArrowheads="1"/>
        </xdr:cNvSpPr>
      </xdr:nvSpPr>
      <xdr:spPr>
        <a:xfrm>
          <a:off x="0" y="7143750"/>
          <a:ext cx="10810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the addition to the above, 2,422,408 Early Reduction Allowances (ERAs) were awarded for the first control period. For more information, see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http://www.rggi.org/docs/ERA_Awards_12_16_09.pdf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ggi.org/sites/default/files/Uploads/Allowance-Tracking/2009_12_16_ERA_Awards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ggi.org/docs/CO2AuctionsTrackingOffsets/Allocation/States_Set-Aside_Accounts.pdf" TargetMode="External" /><Relationship Id="rId2" Type="http://schemas.openxmlformats.org/officeDocument/2006/relationships/hyperlink" Target="https://rggi.org/sites/default/files/Uploads/Allowance-Tracking/2009_12_16_ERA_Awards.pdf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85" zoomScaleNormal="85" zoomScaleSheetLayoutView="85" workbookViewId="0" topLeftCell="A1">
      <selection activeCell="B2" sqref="B2"/>
    </sheetView>
  </sheetViews>
  <sheetFormatPr defaultColWidth="9.140625" defaultRowHeight="15"/>
  <cols>
    <col min="1" max="12" width="15.00390625" style="1" customWidth="1"/>
    <col min="13" max="13" width="12.140625" style="1" customWidth="1"/>
    <col min="14" max="14" width="13.00390625" style="1" customWidth="1"/>
    <col min="15" max="15" width="10.28125" style="1" bestFit="1" customWidth="1"/>
    <col min="16" max="16384" width="9.140625" style="1" customWidth="1"/>
  </cols>
  <sheetData>
    <row r="1" spans="1:12" s="6" customFormat="1" ht="100.5" customHeight="1">
      <c r="A1" s="20" t="s">
        <v>46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</row>
    <row r="2" spans="1:12" ht="15">
      <c r="A2" s="4" t="s">
        <v>0</v>
      </c>
      <c r="B2" s="56">
        <v>42902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 customHeight="1">
      <c r="A3" s="65" t="s">
        <v>40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ht="9.7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5.5" customHeight="1">
      <c r="A5" s="71" t="s">
        <v>47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3"/>
    </row>
    <row r="6" spans="1:12" ht="57.75" customHeight="1">
      <c r="A6" s="30" t="s">
        <v>1</v>
      </c>
      <c r="B6" s="31" t="s">
        <v>16</v>
      </c>
      <c r="C6" s="31" t="s">
        <v>2</v>
      </c>
      <c r="D6" s="31" t="s">
        <v>10</v>
      </c>
      <c r="E6" s="31" t="s">
        <v>3</v>
      </c>
      <c r="F6" s="31" t="s">
        <v>11</v>
      </c>
      <c r="G6" s="31" t="s">
        <v>20</v>
      </c>
      <c r="H6" s="31" t="s">
        <v>29</v>
      </c>
      <c r="I6" s="31" t="s">
        <v>30</v>
      </c>
      <c r="J6" s="31" t="s">
        <v>19</v>
      </c>
      <c r="K6" s="31" t="s">
        <v>17</v>
      </c>
      <c r="L6" s="52" t="s">
        <v>28</v>
      </c>
    </row>
    <row r="7" spans="1:14" ht="15.75" customHeight="1">
      <c r="A7" s="24" t="s">
        <v>38</v>
      </c>
      <c r="B7" s="25">
        <v>32085108</v>
      </c>
      <c r="C7" s="25">
        <v>30939990</v>
      </c>
      <c r="D7" s="18">
        <v>24343412</v>
      </c>
      <c r="E7" s="25">
        <v>221278</v>
      </c>
      <c r="F7" s="25">
        <v>601834</v>
      </c>
      <c r="G7" s="25">
        <v>198231</v>
      </c>
      <c r="H7" s="28">
        <v>0</v>
      </c>
      <c r="I7" s="28">
        <v>0</v>
      </c>
      <c r="J7" s="25">
        <v>322006</v>
      </c>
      <c r="K7" s="25">
        <v>6596578</v>
      </c>
      <c r="L7" s="26">
        <v>2180</v>
      </c>
      <c r="M7" s="53"/>
      <c r="N7" s="54"/>
    </row>
    <row r="8" spans="1:14" ht="15.75" customHeight="1">
      <c r="A8" s="22" t="s">
        <v>21</v>
      </c>
      <c r="B8" s="25">
        <v>22679361</v>
      </c>
      <c r="C8" s="25">
        <v>12958576</v>
      </c>
      <c r="D8" s="25">
        <v>9952619</v>
      </c>
      <c r="E8" s="27" t="s">
        <v>15</v>
      </c>
      <c r="F8" s="25">
        <v>6098153</v>
      </c>
      <c r="G8" s="25">
        <v>3128</v>
      </c>
      <c r="H8" s="28">
        <v>0</v>
      </c>
      <c r="I8" s="28">
        <v>0</v>
      </c>
      <c r="J8" s="25">
        <v>3622632</v>
      </c>
      <c r="K8" s="43">
        <v>3005957</v>
      </c>
      <c r="L8" s="29">
        <v>0</v>
      </c>
      <c r="M8" s="53"/>
      <c r="N8" s="54"/>
    </row>
    <row r="9" spans="1:14" ht="15.75" customHeight="1">
      <c r="A9" s="24" t="s">
        <v>4</v>
      </c>
      <c r="B9" s="25">
        <v>17846706</v>
      </c>
      <c r="C9" s="25">
        <v>14971146</v>
      </c>
      <c r="D9" s="25">
        <v>11797376</v>
      </c>
      <c r="E9" s="27" t="s">
        <v>15</v>
      </c>
      <c r="F9" s="25">
        <v>2518615</v>
      </c>
      <c r="G9" s="28">
        <v>0</v>
      </c>
      <c r="H9" s="25">
        <v>3173770</v>
      </c>
      <c r="I9" s="13">
        <v>352384</v>
      </c>
      <c r="J9" s="25">
        <v>4561</v>
      </c>
      <c r="K9" s="28">
        <v>0</v>
      </c>
      <c r="L9" s="29">
        <v>0</v>
      </c>
      <c r="M9" s="53"/>
      <c r="N9" s="54"/>
    </row>
    <row r="10" spans="1:14" ht="15.75" customHeight="1">
      <c r="A10" s="22" t="s">
        <v>22</v>
      </c>
      <c r="B10" s="25">
        <v>112511949</v>
      </c>
      <c r="C10" s="25">
        <v>95225672</v>
      </c>
      <c r="D10" s="32">
        <v>74943417</v>
      </c>
      <c r="E10" s="25">
        <v>1600000</v>
      </c>
      <c r="F10" s="40">
        <v>0</v>
      </c>
      <c r="G10" s="34">
        <v>217703</v>
      </c>
      <c r="H10" s="40">
        <v>0</v>
      </c>
      <c r="I10" s="40">
        <v>0</v>
      </c>
      <c r="J10" s="27">
        <v>15686277</v>
      </c>
      <c r="K10" s="43">
        <v>20282255</v>
      </c>
      <c r="L10" s="29">
        <v>0</v>
      </c>
      <c r="M10" s="53"/>
      <c r="N10" s="54"/>
    </row>
    <row r="11" spans="1:14" ht="15.75" customHeight="1">
      <c r="A11" s="36" t="s">
        <v>5</v>
      </c>
      <c r="B11" s="37">
        <v>79980612</v>
      </c>
      <c r="C11" s="37">
        <v>78855612</v>
      </c>
      <c r="D11" s="37">
        <v>62024346</v>
      </c>
      <c r="E11" s="38" t="s">
        <v>15</v>
      </c>
      <c r="F11" s="37">
        <v>24201</v>
      </c>
      <c r="G11" s="37">
        <v>18276</v>
      </c>
      <c r="H11" s="39">
        <v>0</v>
      </c>
      <c r="I11" s="57">
        <v>1100799</v>
      </c>
      <c r="J11" s="58">
        <v>0</v>
      </c>
      <c r="K11" s="44">
        <v>16831266</v>
      </c>
      <c r="L11" s="47">
        <v>0</v>
      </c>
      <c r="M11" s="53"/>
      <c r="N11" s="54"/>
    </row>
    <row r="12" spans="1:14" ht="15.75" customHeight="1">
      <c r="A12" s="22" t="s">
        <v>6</v>
      </c>
      <c r="B12" s="25">
        <v>25861380</v>
      </c>
      <c r="C12" s="25">
        <v>18360928</v>
      </c>
      <c r="D12" s="18">
        <v>14479101</v>
      </c>
      <c r="E12" s="27" t="s">
        <v>15</v>
      </c>
      <c r="F12" s="25">
        <v>7500000</v>
      </c>
      <c r="G12" s="25">
        <v>1064718</v>
      </c>
      <c r="H12" s="25">
        <v>3881827</v>
      </c>
      <c r="I12" s="28">
        <v>0</v>
      </c>
      <c r="J12" s="25">
        <v>452</v>
      </c>
      <c r="K12" s="28">
        <v>0</v>
      </c>
      <c r="L12" s="29">
        <v>0</v>
      </c>
      <c r="M12" s="53"/>
      <c r="N12" s="54"/>
    </row>
    <row r="13" spans="1:14" ht="15.75" customHeight="1">
      <c r="A13" s="22" t="s">
        <v>14</v>
      </c>
      <c r="B13" s="25">
        <v>68678190</v>
      </c>
      <c r="C13" s="25">
        <v>61375032</v>
      </c>
      <c r="D13" s="25">
        <v>46266477</v>
      </c>
      <c r="E13" s="25">
        <v>5655178</v>
      </c>
      <c r="F13" s="25">
        <v>982173</v>
      </c>
      <c r="G13" s="25">
        <v>113469</v>
      </c>
      <c r="H13" s="28">
        <v>0</v>
      </c>
      <c r="I13" s="28">
        <v>0</v>
      </c>
      <c r="J13" s="25">
        <v>665807</v>
      </c>
      <c r="K13" s="43">
        <v>15108555</v>
      </c>
      <c r="L13" s="29">
        <v>0</v>
      </c>
      <c r="M13" s="53"/>
      <c r="N13" s="54"/>
    </row>
    <row r="14" spans="1:14" ht="15.75" customHeight="1">
      <c r="A14" s="22" t="s">
        <v>23</v>
      </c>
      <c r="B14" s="25">
        <v>192932415</v>
      </c>
      <c r="C14" s="25">
        <v>183107306</v>
      </c>
      <c r="D14" s="25">
        <v>144305904</v>
      </c>
      <c r="E14" s="27" t="s">
        <v>15</v>
      </c>
      <c r="F14" s="25">
        <v>4499999</v>
      </c>
      <c r="G14" s="25">
        <v>806883</v>
      </c>
      <c r="H14" s="28">
        <v>0</v>
      </c>
      <c r="I14" s="28">
        <v>0</v>
      </c>
      <c r="J14" s="25">
        <v>5325110</v>
      </c>
      <c r="K14" s="43">
        <v>38801402</v>
      </c>
      <c r="L14" s="29">
        <v>0</v>
      </c>
      <c r="M14" s="53"/>
      <c r="N14" s="54"/>
    </row>
    <row r="15" spans="1:14" ht="15.75" customHeight="1">
      <c r="A15" s="22" t="s">
        <v>7</v>
      </c>
      <c r="B15" s="25">
        <v>7977717</v>
      </c>
      <c r="C15" s="25">
        <v>7974349</v>
      </c>
      <c r="D15" s="25">
        <v>6270050</v>
      </c>
      <c r="E15" s="27" t="s">
        <v>15</v>
      </c>
      <c r="F15" s="28">
        <v>0</v>
      </c>
      <c r="G15" s="28">
        <v>0</v>
      </c>
      <c r="H15" s="28">
        <v>0</v>
      </c>
      <c r="I15" s="28">
        <v>0</v>
      </c>
      <c r="J15" s="25">
        <v>3368</v>
      </c>
      <c r="K15" s="43">
        <v>1704299</v>
      </c>
      <c r="L15" s="29">
        <v>0</v>
      </c>
      <c r="M15" s="53"/>
      <c r="N15" s="54"/>
    </row>
    <row r="16" spans="1:14" ht="15.75" customHeight="1">
      <c r="A16" s="35" t="s">
        <v>8</v>
      </c>
      <c r="B16" s="25">
        <v>3677490</v>
      </c>
      <c r="C16" s="25">
        <v>3665232</v>
      </c>
      <c r="D16" s="25">
        <v>2877123</v>
      </c>
      <c r="E16" s="27" t="s">
        <v>15</v>
      </c>
      <c r="F16" s="28">
        <v>0</v>
      </c>
      <c r="G16" s="28">
        <v>0</v>
      </c>
      <c r="H16" s="28">
        <v>0</v>
      </c>
      <c r="I16" s="28">
        <v>0</v>
      </c>
      <c r="J16" s="25">
        <v>12258</v>
      </c>
      <c r="K16" s="25">
        <v>788109</v>
      </c>
      <c r="L16" s="29">
        <v>0</v>
      </c>
      <c r="M16" s="53"/>
      <c r="N16" s="54"/>
    </row>
    <row r="17" spans="1:15" s="7" customFormat="1" ht="15.75" customHeight="1" thickBot="1">
      <c r="A17" s="48" t="s">
        <v>9</v>
      </c>
      <c r="B17" s="45">
        <v>564230928</v>
      </c>
      <c r="C17" s="45">
        <v>507433843</v>
      </c>
      <c r="D17" s="45">
        <v>397259825</v>
      </c>
      <c r="E17" s="45">
        <v>7476456</v>
      </c>
      <c r="F17" s="45">
        <v>22224975</v>
      </c>
      <c r="G17" s="45">
        <v>2422408</v>
      </c>
      <c r="H17" s="45">
        <v>7055597</v>
      </c>
      <c r="I17" s="45">
        <v>1453183</v>
      </c>
      <c r="J17" s="45">
        <v>25642471</v>
      </c>
      <c r="K17" s="45">
        <v>103118421</v>
      </c>
      <c r="L17" s="49">
        <v>2180</v>
      </c>
      <c r="M17" s="53"/>
      <c r="N17" s="54"/>
      <c r="O17" s="62"/>
    </row>
    <row r="18" spans="1:13" s="11" customFormat="1" ht="6.75" customHeight="1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53"/>
    </row>
    <row r="19" spans="1:13" s="21" customFormat="1" ht="17.25" customHeight="1">
      <c r="A19" s="69" t="s">
        <v>24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3"/>
    </row>
    <row r="20" spans="1:13" s="21" customFormat="1" ht="42.75" customHeight="1">
      <c r="A20" s="77" t="s">
        <v>50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64"/>
    </row>
    <row r="21" spans="1:12" s="21" customFormat="1" ht="16.5" customHeight="1">
      <c r="A21" s="69" t="s">
        <v>25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</row>
    <row r="22" spans="1:12" ht="16.5" customHeight="1">
      <c r="A22" s="69" t="s">
        <v>37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1:12" ht="16.5" customHeight="1">
      <c r="A23" s="69" t="s">
        <v>27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1:13" ht="16.5" customHeight="1">
      <c r="A24" s="87" t="s">
        <v>48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12" ht="16.5" customHeight="1">
      <c r="A25" s="77" t="s">
        <v>31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</row>
    <row r="26" spans="1:12" s="21" customFormat="1" ht="16.5" customHeight="1">
      <c r="A26" s="77" t="s">
        <v>32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</row>
    <row r="27" ht="6" customHeight="1" thickBot="1"/>
    <row r="28" spans="1:12" ht="18" customHeight="1" thickBot="1">
      <c r="A28" s="74" t="s">
        <v>13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6"/>
    </row>
    <row r="29" spans="1:12" ht="112.5" customHeight="1">
      <c r="A29" s="66" t="s">
        <v>41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8"/>
    </row>
    <row r="30" spans="1:14" ht="27" customHeight="1">
      <c r="A30" s="78" t="s">
        <v>45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80"/>
      <c r="M30" s="59"/>
      <c r="N30" s="42"/>
    </row>
    <row r="31" spans="1:12" ht="16.5" customHeight="1">
      <c r="A31" s="81" t="s">
        <v>42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3"/>
    </row>
    <row r="32" spans="1:12" ht="18" customHeight="1" thickBot="1">
      <c r="A32" s="84" t="s">
        <v>43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6"/>
    </row>
    <row r="46" ht="15">
      <c r="B46" s="19"/>
    </row>
  </sheetData>
  <sheetProtection/>
  <mergeCells count="15">
    <mergeCell ref="A30:L30"/>
    <mergeCell ref="A31:L31"/>
    <mergeCell ref="A32:L32"/>
    <mergeCell ref="A20:L20"/>
    <mergeCell ref="A26:L26"/>
    <mergeCell ref="A22:L22"/>
    <mergeCell ref="A24:M24"/>
    <mergeCell ref="A3:L3"/>
    <mergeCell ref="A29:L29"/>
    <mergeCell ref="A21:L21"/>
    <mergeCell ref="A5:L5"/>
    <mergeCell ref="A28:L28"/>
    <mergeCell ref="A25:L25"/>
    <mergeCell ref="A19:L19"/>
    <mergeCell ref="A23:L23"/>
  </mergeCells>
  <hyperlinks>
    <hyperlink ref="A24:M24" r:id="rId1" display="2,422,408 Early Reduction Allowances (ERAs) were awarded for the first control period. For more information, see https://rggi.org/sites/default/files/Uploads/Allowance-Tracking/2009_12_16_ERA_Awards.pdf."/>
  </hyperlinks>
  <printOptions horizontalCentered="1" verticalCentered="1"/>
  <pageMargins left="0.2" right="0.38" top="0.17" bottom="0.34" header="0.12" footer="0.17"/>
  <pageSetup horizontalDpi="600" verticalDpi="600" orientation="landscape" scale="73" r:id="rId3"/>
  <headerFooter>
    <oddFooter>&amp;C&amp;9Regional Greenhouse Gas Initiative, Inc. (RGGI, Inc.) is a 501(c)(3) non-profit corporation created to support development and implementation of the Regional Greenhouse Gas Initiative (RGGI).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="85" zoomScaleNormal="85" zoomScaleSheetLayoutView="85" workbookViewId="0" topLeftCell="A1">
      <selection activeCell="B2" sqref="B2"/>
    </sheetView>
  </sheetViews>
  <sheetFormatPr defaultColWidth="9.140625" defaultRowHeight="15"/>
  <cols>
    <col min="1" max="11" width="14.8515625" style="1" customWidth="1"/>
    <col min="12" max="16384" width="9.140625" style="1" customWidth="1"/>
  </cols>
  <sheetData>
    <row r="1" spans="1:11" s="6" customFormat="1" ht="94.5" customHeight="1">
      <c r="A1" s="20" t="str">
        <f>Numbers!A1</f>
        <v>Distribution of First Control Period (2009-2011) CO2 Allowances</v>
      </c>
      <c r="B1" s="2"/>
      <c r="C1" s="2"/>
      <c r="D1" s="3"/>
      <c r="E1" s="2"/>
      <c r="F1" s="2"/>
      <c r="G1" s="2"/>
      <c r="H1" s="2"/>
      <c r="I1" s="2"/>
      <c r="J1" s="2"/>
      <c r="K1" s="2"/>
    </row>
    <row r="2" spans="1:12" ht="15">
      <c r="A2" s="4" t="s">
        <v>0</v>
      </c>
      <c r="B2" s="56">
        <f>Numbers!B2</f>
        <v>42902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 customHeight="1">
      <c r="A3" s="65" t="s">
        <v>40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55"/>
    </row>
    <row r="4" ht="7.5" customHeight="1" thickBot="1"/>
    <row r="5" spans="1:11" ht="21" customHeight="1">
      <c r="A5" s="71" t="str">
        <f>Numbers!A5</f>
        <v>Distribution of First Control Period (2009-2011) CO2 Allowances By State</v>
      </c>
      <c r="B5" s="72"/>
      <c r="C5" s="72"/>
      <c r="D5" s="72"/>
      <c r="E5" s="72"/>
      <c r="F5" s="72"/>
      <c r="G5" s="72"/>
      <c r="H5" s="72"/>
      <c r="I5" s="72"/>
      <c r="J5" s="72"/>
      <c r="K5" s="73"/>
    </row>
    <row r="6" spans="1:11" ht="57.75" customHeight="1">
      <c r="A6" s="30" t="s">
        <v>1</v>
      </c>
      <c r="B6" s="31" t="s">
        <v>18</v>
      </c>
      <c r="C6" s="31" t="s">
        <v>2</v>
      </c>
      <c r="D6" s="31" t="s">
        <v>10</v>
      </c>
      <c r="E6" s="31" t="s">
        <v>3</v>
      </c>
      <c r="F6" s="31" t="s">
        <v>11</v>
      </c>
      <c r="G6" s="31" t="s">
        <v>35</v>
      </c>
      <c r="H6" s="31" t="s">
        <v>36</v>
      </c>
      <c r="I6" s="31" t="s">
        <v>19</v>
      </c>
      <c r="J6" s="31" t="s">
        <v>17</v>
      </c>
      <c r="K6" s="52" t="s">
        <v>28</v>
      </c>
    </row>
    <row r="7" spans="1:11" ht="15.75" customHeight="1">
      <c r="A7" s="24" t="s">
        <v>39</v>
      </c>
      <c r="B7" s="25">
        <v>32085108</v>
      </c>
      <c r="C7" s="14">
        <f>Numbers!C7/Numbers!B7</f>
        <v>0.9643099845573218</v>
      </c>
      <c r="D7" s="14">
        <f>Numbers!D7/Numbers!B7</f>
        <v>0.7587137309932072</v>
      </c>
      <c r="E7" s="14">
        <f>Numbers!E7/Numbers!B7</f>
        <v>0.00689659514314242</v>
      </c>
      <c r="F7" s="14">
        <f>Numbers!F7/Numbers!B7</f>
        <v>0.018757424784108565</v>
      </c>
      <c r="G7" s="14">
        <f>Numbers!H7/Numbers!B7</f>
        <v>0</v>
      </c>
      <c r="H7" s="14">
        <f>Numbers!I7/Numbers!B7</f>
        <v>0</v>
      </c>
      <c r="I7" s="14">
        <f>Numbers!J7/Numbers!B7</f>
        <v>0.010035995515427281</v>
      </c>
      <c r="J7" s="14">
        <f>Numbers!K7/Numbers!B7</f>
        <v>0.20559625356411454</v>
      </c>
      <c r="K7" s="46" t="s">
        <v>12</v>
      </c>
    </row>
    <row r="8" spans="1:11" ht="15.75" customHeight="1">
      <c r="A8" s="22" t="s">
        <v>21</v>
      </c>
      <c r="B8" s="25">
        <v>22679361</v>
      </c>
      <c r="C8" s="14">
        <f>Numbers!C8/Numbers!B8</f>
        <v>0.5713818832902744</v>
      </c>
      <c r="D8" s="14">
        <f>Numbers!D8/Numbers!B8</f>
        <v>0.4388403623893989</v>
      </c>
      <c r="E8" s="27" t="s">
        <v>15</v>
      </c>
      <c r="F8" s="14">
        <f>Numbers!F8/Numbers!B8</f>
        <v>0.26888557398067786</v>
      </c>
      <c r="G8" s="14">
        <f>Numbers!H8/Numbers!B8</f>
        <v>0</v>
      </c>
      <c r="H8" s="14">
        <f>Numbers!I8/Numbers!B8</f>
        <v>0</v>
      </c>
      <c r="I8" s="14">
        <f>Numbers!J8/Numbers!B8</f>
        <v>0.1597325427290478</v>
      </c>
      <c r="J8" s="14">
        <f>Numbers!K8/Numbers!B8</f>
        <v>0.13254152090087548</v>
      </c>
      <c r="K8" s="15">
        <f>Numbers!L8/Numbers!B8</f>
        <v>0</v>
      </c>
    </row>
    <row r="9" spans="1:11" ht="15.75" customHeight="1">
      <c r="A9" s="24" t="s">
        <v>4</v>
      </c>
      <c r="B9" s="25">
        <v>17846706</v>
      </c>
      <c r="C9" s="14">
        <f>Numbers!C9/Numbers!B9</f>
        <v>0.8388744679270225</v>
      </c>
      <c r="D9" s="14">
        <f>Numbers!D9/Numbers!B9</f>
        <v>0.6610394097375729</v>
      </c>
      <c r="E9" s="27" t="s">
        <v>15</v>
      </c>
      <c r="F9" s="14">
        <f>Numbers!F9/Numbers!B9</f>
        <v>0.14112492243666702</v>
      </c>
      <c r="G9" s="14">
        <f>Numbers!H9/Numbers!B9</f>
        <v>0.17783505818944964</v>
      </c>
      <c r="H9" s="14">
        <f>Numbers!I9/Numbers!B9</f>
        <v>0.019745044267552792</v>
      </c>
      <c r="I9" s="14">
        <f>Numbers!J9/Numbers!B9</f>
        <v>0.0002555653687576856</v>
      </c>
      <c r="J9" s="14">
        <f>Numbers!K9/Numbers!B9</f>
        <v>0</v>
      </c>
      <c r="K9" s="15">
        <f>Numbers!L9/Numbers!B9</f>
        <v>0</v>
      </c>
    </row>
    <row r="10" spans="1:11" ht="15.75" customHeight="1">
      <c r="A10" s="22" t="s">
        <v>22</v>
      </c>
      <c r="B10" s="25">
        <v>112511949</v>
      </c>
      <c r="C10" s="14">
        <f>Numbers!C10/Numbers!B10</f>
        <v>0.8463605230054276</v>
      </c>
      <c r="D10" s="14">
        <f>Numbers!D10/Numbers!B10</f>
        <v>0.6660929587132118</v>
      </c>
      <c r="E10" s="14">
        <f>Numbers!E10/Numbers!B10</f>
        <v>0.014220711793020313</v>
      </c>
      <c r="F10" s="14">
        <f>Numbers!F10/Numbers!B10</f>
        <v>0</v>
      </c>
      <c r="G10" s="14">
        <f>Numbers!H10/Numbers!B10</f>
        <v>0</v>
      </c>
      <c r="H10" s="14">
        <f>Numbers!I10/Numbers!B10</f>
        <v>0</v>
      </c>
      <c r="I10" s="14">
        <f>Numbers!J10/Numbers!B10</f>
        <v>0.13941876520155205</v>
      </c>
      <c r="J10" s="14">
        <f>Numbers!K10/Numbers!B10</f>
        <v>0.18026756429221574</v>
      </c>
      <c r="K10" s="15">
        <f>Numbers!L10/Numbers!B10</f>
        <v>0</v>
      </c>
    </row>
    <row r="11" spans="1:11" ht="15.75" customHeight="1">
      <c r="A11" s="36" t="s">
        <v>5</v>
      </c>
      <c r="B11" s="25">
        <v>79980612</v>
      </c>
      <c r="C11" s="14">
        <f>Numbers!C11/Numbers!B11</f>
        <v>0.9859340911269846</v>
      </c>
      <c r="D11" s="14">
        <f>Numbers!D11/Numbers!B11</f>
        <v>0.7754922655505562</v>
      </c>
      <c r="E11" s="27" t="s">
        <v>15</v>
      </c>
      <c r="F11" s="14">
        <f>Numbers!F11/Numbers!B11</f>
        <v>0.0003025858316763068</v>
      </c>
      <c r="G11" s="14">
        <f>Numbers!H11/Numbers!B11</f>
        <v>0</v>
      </c>
      <c r="H11" s="14">
        <f>Numbers!I11/Numbers!B11</f>
        <v>0.013763323041339069</v>
      </c>
      <c r="I11" s="14">
        <f>Numbers!J11/Numbers!B11</f>
        <v>0</v>
      </c>
      <c r="J11" s="14">
        <f>Numbers!K11/Numbers!B11</f>
        <v>0.21044182557642846</v>
      </c>
      <c r="K11" s="15">
        <f>Numbers!L11/Numbers!B11</f>
        <v>0</v>
      </c>
    </row>
    <row r="12" spans="1:11" ht="15.75" customHeight="1">
      <c r="A12" s="22" t="s">
        <v>6</v>
      </c>
      <c r="B12" s="25">
        <v>25861380</v>
      </c>
      <c r="C12" s="14">
        <f>Numbers!C12/Numbers!B12</f>
        <v>0.7099747963952426</v>
      </c>
      <c r="D12" s="14">
        <f>Numbers!D12/Numbers!B12</f>
        <v>0.5598734870296944</v>
      </c>
      <c r="E12" s="27" t="s">
        <v>15</v>
      </c>
      <c r="F12" s="14">
        <f>Numbers!F12/Numbers!B12</f>
        <v>0.29000772580581546</v>
      </c>
      <c r="G12" s="14">
        <f>Numbers!H12/Numbers!B12</f>
        <v>0.15010130936554816</v>
      </c>
      <c r="H12" s="14">
        <f>Numbers!I12/Numbers!B12</f>
        <v>0</v>
      </c>
      <c r="I12" s="16" t="s">
        <v>12</v>
      </c>
      <c r="J12" s="14">
        <f>Numbers!K12/Numbers!B12</f>
        <v>0</v>
      </c>
      <c r="K12" s="15">
        <f>Numbers!L12/Numbers!B12</f>
        <v>0</v>
      </c>
    </row>
    <row r="13" spans="1:11" ht="15.75" customHeight="1">
      <c r="A13" s="22" t="s">
        <v>14</v>
      </c>
      <c r="B13" s="25">
        <v>68678190</v>
      </c>
      <c r="C13" s="14">
        <f>Numbers!C13/Numbers!B13</f>
        <v>0.8936611754037199</v>
      </c>
      <c r="D13" s="14">
        <f>Numbers!D13/Numbers!B13</f>
        <v>0.6736705932407363</v>
      </c>
      <c r="E13" s="14">
        <f>Numbers!E13/Numbers!B13</f>
        <v>0.0823431427065856</v>
      </c>
      <c r="F13" s="14">
        <f>Numbers!F13/Numbers!B13</f>
        <v>0.014301090346149192</v>
      </c>
      <c r="G13" s="14">
        <f>Numbers!H13/Numbers!B13</f>
        <v>0</v>
      </c>
      <c r="H13" s="14">
        <f>Numbers!I13/Numbers!B13</f>
        <v>0</v>
      </c>
      <c r="I13" s="14">
        <f>Numbers!J13/Numbers!B13</f>
        <v>0.009694591543545338</v>
      </c>
      <c r="J13" s="14">
        <f>Numbers!K13/Numbers!B13</f>
        <v>0.21999058216298362</v>
      </c>
      <c r="K13" s="15">
        <f>Numbers!L13/Numbers!B13</f>
        <v>0</v>
      </c>
    </row>
    <row r="14" spans="1:11" ht="15.75" customHeight="1">
      <c r="A14" s="22" t="s">
        <v>23</v>
      </c>
      <c r="B14" s="25">
        <v>192932415</v>
      </c>
      <c r="C14" s="14">
        <f>Numbers!C14/Numbers!B14</f>
        <v>0.949074866449995</v>
      </c>
      <c r="D14" s="14">
        <f>Numbers!D14/Numbers!B14</f>
        <v>0.7479609064137822</v>
      </c>
      <c r="E14" s="27" t="s">
        <v>15</v>
      </c>
      <c r="F14" s="14">
        <f>Numbers!F14/Numbers!B14</f>
        <v>0.023324224703246473</v>
      </c>
      <c r="G14" s="14">
        <f>Numbers!H14/Numbers!B14</f>
        <v>0</v>
      </c>
      <c r="H14" s="14">
        <f>Numbers!I14/Numbers!B14</f>
        <v>0</v>
      </c>
      <c r="I14" s="14">
        <f>Numbers!J14/Numbers!B14</f>
        <v>0.02760090884675859</v>
      </c>
      <c r="J14" s="14">
        <f>Numbers!K14/Numbers!B14</f>
        <v>0.20111396003621268</v>
      </c>
      <c r="K14" s="15">
        <f>Numbers!L14/Numbers!B14</f>
        <v>0</v>
      </c>
    </row>
    <row r="15" spans="1:11" ht="15.75" customHeight="1">
      <c r="A15" s="22" t="s">
        <v>7</v>
      </c>
      <c r="B15" s="25">
        <v>7977717</v>
      </c>
      <c r="C15" s="14">
        <f>Numbers!C15/Numbers!B15</f>
        <v>0.9995778240817517</v>
      </c>
      <c r="D15" s="14">
        <f>Numbers!D15/Numbers!B15</f>
        <v>0.7859454026759786</v>
      </c>
      <c r="E15" s="27" t="s">
        <v>15</v>
      </c>
      <c r="F15" s="14">
        <f>Numbers!F15/Numbers!B15</f>
        <v>0</v>
      </c>
      <c r="G15" s="14">
        <f>Numbers!H15/Numbers!B15</f>
        <v>0</v>
      </c>
      <c r="H15" s="14">
        <f>Numbers!I15/Numbers!B15</f>
        <v>0</v>
      </c>
      <c r="I15" s="14">
        <f>Numbers!J15/Numbers!B15</f>
        <v>0.00042217591824829083</v>
      </c>
      <c r="J15" s="14">
        <f>Numbers!K15/Numbers!B15</f>
        <v>0.2136324214057731</v>
      </c>
      <c r="K15" s="15">
        <f>Numbers!L15/Numbers!B15</f>
        <v>0</v>
      </c>
    </row>
    <row r="16" spans="1:11" ht="15.75" customHeight="1">
      <c r="A16" s="22" t="s">
        <v>8</v>
      </c>
      <c r="B16" s="25">
        <v>3677490</v>
      </c>
      <c r="C16" s="14">
        <f>Numbers!C16/Numbers!B16</f>
        <v>0.9966667482440469</v>
      </c>
      <c r="D16" s="14">
        <f>Numbers!D16/Numbers!B16</f>
        <v>0.782360523074162</v>
      </c>
      <c r="E16" s="27" t="s">
        <v>15</v>
      </c>
      <c r="F16" s="14">
        <f>Numbers!F16/Numbers!B16</f>
        <v>0</v>
      </c>
      <c r="G16" s="14">
        <f>Numbers!H16/Numbers!B16</f>
        <v>0</v>
      </c>
      <c r="H16" s="14">
        <f>Numbers!I16/Numbers!B16</f>
        <v>0</v>
      </c>
      <c r="I16" s="14">
        <f>Numbers!J16/Numbers!B16</f>
        <v>0.0033332517559531093</v>
      </c>
      <c r="J16" s="14">
        <f>Numbers!K16/Numbers!B16</f>
        <v>0.2143062251698849</v>
      </c>
      <c r="K16" s="15">
        <f>Numbers!L16/Numbers!B16</f>
        <v>0</v>
      </c>
    </row>
    <row r="17" spans="1:11" s="7" customFormat="1" ht="15.75" customHeight="1" thickBot="1">
      <c r="A17" s="23" t="s">
        <v>9</v>
      </c>
      <c r="B17" s="12">
        <f>SUM(B7:B16)</f>
        <v>564230928</v>
      </c>
      <c r="C17" s="17">
        <f>Numbers!C17/Numbers!B17</f>
        <v>0.8993371646582266</v>
      </c>
      <c r="D17" s="17">
        <f>Numbers!D17/Numbers!B17</f>
        <v>0.7040731113555689</v>
      </c>
      <c r="E17" s="17">
        <f>Numbers!E17/Numbers!B17</f>
        <v>0.013250702201847396</v>
      </c>
      <c r="F17" s="17">
        <f>Numbers!F17/Numbers!B17</f>
        <v>0.039389855991729686</v>
      </c>
      <c r="G17" s="17">
        <f>Numbers!H17/Numbers!B17</f>
        <v>0.012504803706896408</v>
      </c>
      <c r="H17" s="17">
        <f>Numbers!I17/Numbers!B17</f>
        <v>0.0025755110680497828</v>
      </c>
      <c r="I17" s="17">
        <f>Numbers!J17/Numbers!B17</f>
        <v>0.045446766080146535</v>
      </c>
      <c r="J17" s="17">
        <f>Numbers!K17/Numbers!B17</f>
        <v>0.18275924959576126</v>
      </c>
      <c r="K17" s="51" t="s">
        <v>12</v>
      </c>
    </row>
    <row r="18" spans="1:11" s="7" customFormat="1" ht="6" customHeight="1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1:12" s="11" customFormat="1" ht="16.5" customHeight="1">
      <c r="A19" s="69" t="s">
        <v>24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41"/>
    </row>
    <row r="20" spans="1:12" s="11" customFormat="1" ht="32.25" customHeight="1">
      <c r="A20" s="77" t="s">
        <v>44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</row>
    <row r="21" spans="1:11" s="11" customFormat="1" ht="17.25" customHeight="1">
      <c r="A21" s="69" t="s">
        <v>25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2" s="11" customFormat="1" ht="18" customHeight="1">
      <c r="A22" s="69" t="s">
        <v>26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33"/>
    </row>
    <row r="23" spans="1:12" s="11" customFormat="1" ht="18.75" customHeight="1">
      <c r="A23" s="69" t="s">
        <v>27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10"/>
    </row>
    <row r="24" spans="1:12" s="11" customFormat="1" ht="18.75" customHeight="1">
      <c r="A24" s="77" t="s">
        <v>33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50"/>
    </row>
    <row r="25" spans="1:12" s="11" customFormat="1" ht="18.75" customHeight="1">
      <c r="A25" s="77" t="s">
        <v>34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50"/>
    </row>
    <row r="26" spans="1:13" s="11" customFormat="1" ht="25.5" customHeight="1">
      <c r="A26" s="79" t="s">
        <v>49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61"/>
    </row>
    <row r="27" spans="1:13" s="11" customFormat="1" ht="6.75" customHeight="1" thickBo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1"/>
    </row>
    <row r="28" spans="1:13" ht="15.75" thickBot="1">
      <c r="A28" s="74" t="s">
        <v>13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6"/>
      <c r="M28" s="42"/>
    </row>
    <row r="29" spans="1:13" ht="108.75" customHeight="1">
      <c r="A29" s="66" t="s">
        <v>41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8"/>
      <c r="M29" s="42"/>
    </row>
    <row r="30" spans="1:12" ht="30" customHeight="1">
      <c r="A30" s="78" t="s">
        <v>45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80"/>
    </row>
    <row r="31" spans="1:12" ht="15" customHeight="1">
      <c r="A31" s="81" t="s">
        <v>42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3"/>
    </row>
    <row r="32" spans="1:12" ht="15.75" customHeight="1" thickBot="1">
      <c r="A32" s="84" t="s">
        <v>43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6"/>
    </row>
  </sheetData>
  <sheetProtection/>
  <mergeCells count="16">
    <mergeCell ref="A30:L30"/>
    <mergeCell ref="A31:L31"/>
    <mergeCell ref="A32:L32"/>
    <mergeCell ref="A18:K18"/>
    <mergeCell ref="A3:K3"/>
    <mergeCell ref="A5:K5"/>
    <mergeCell ref="A22:K22"/>
    <mergeCell ref="A28:L28"/>
    <mergeCell ref="A29:L29"/>
    <mergeCell ref="A26:L26"/>
    <mergeCell ref="A20:L20"/>
    <mergeCell ref="A19:K19"/>
    <mergeCell ref="A23:K23"/>
    <mergeCell ref="A21:K21"/>
    <mergeCell ref="A24:K24"/>
    <mergeCell ref="A25:K25"/>
  </mergeCells>
  <hyperlinks>
    <hyperlink ref="A30:L30" r:id="rId1" display="Transferred from State Set-Aside Accounts: Total number of CO2 allowances that have been distributed directly from state accounts. For more information on state set-aside accounts, please see: http://www.rggi.org/docs/CO2AuctionsTrackingOffsets/Allocation"/>
    <hyperlink ref="A26:L26" r:id="rId2" display="Note: In addition to the above, 2,422,408 Early Reduction Allowances (ERAs) were awarded for the first control period. For more information, see https://rggi.org/sites/default/files/Uploads/Allowance-Tracking/2009_12_16_ERA_Awards.pdf."/>
  </hyperlinks>
  <printOptions gridLines="1" horizontalCentered="1" verticalCentered="1"/>
  <pageMargins left="0.24" right="0.21" top="0.16" bottom="0.34" header="0.12" footer="0.17"/>
  <pageSetup fitToHeight="1" fitToWidth="1" horizontalDpi="600" verticalDpi="600" orientation="landscape" scale="74" r:id="rId4"/>
  <headerFooter>
    <oddFooter>&amp;C&amp;9Regional Greenhouse Gas Initiative, Inc. (RGGI, Inc.) is a 501(c)(3) non-profit corporation created to support development and implementation of the Regional Greenhouse Gas Initiative (RGGI).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RGGI,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Allowance Allocation</dc:title>
  <dc:subject/>
  <dc:creator>RGGI Inc.</dc:creator>
  <cp:keywords/>
  <dc:description/>
  <cp:lastModifiedBy>Anna Ngai</cp:lastModifiedBy>
  <cp:lastPrinted>2017-06-15T19:58:15Z</cp:lastPrinted>
  <dcterms:created xsi:type="dcterms:W3CDTF">2012-01-24T00:57:40Z</dcterms:created>
  <dcterms:modified xsi:type="dcterms:W3CDTF">2019-03-22T14:24:28Z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